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8" i="1"/>
  <c r="G28"/>
  <c r="O27"/>
  <c r="M27"/>
  <c r="R27" s="1"/>
  <c r="J27"/>
  <c r="I27"/>
  <c r="C27"/>
  <c r="H27" s="1"/>
  <c r="R26"/>
  <c r="Q26"/>
  <c r="K26"/>
  <c r="J26"/>
  <c r="H26"/>
  <c r="G26"/>
  <c r="R25"/>
  <c r="Q25"/>
  <c r="K25"/>
  <c r="J25"/>
  <c r="H25"/>
  <c r="G25"/>
  <c r="R24"/>
  <c r="Q24"/>
  <c r="K24"/>
  <c r="J24"/>
  <c r="H24"/>
  <c r="G24"/>
  <c r="R23"/>
  <c r="Q23"/>
  <c r="K23"/>
  <c r="J23"/>
  <c r="H23"/>
  <c r="G23"/>
  <c r="R22"/>
  <c r="Q22"/>
  <c r="K22"/>
  <c r="J22"/>
  <c r="H22"/>
  <c r="G22"/>
  <c r="R21"/>
  <c r="Q21"/>
  <c r="K21"/>
  <c r="J21"/>
  <c r="H21"/>
  <c r="G21"/>
  <c r="R20"/>
  <c r="Q20"/>
  <c r="K20"/>
  <c r="J20"/>
  <c r="H20"/>
  <c r="G20"/>
  <c r="R19"/>
  <c r="Q19"/>
  <c r="K19"/>
  <c r="J19"/>
  <c r="H19"/>
  <c r="G19"/>
  <c r="R18"/>
  <c r="Q18"/>
  <c r="K18"/>
  <c r="J18"/>
  <c r="H18"/>
  <c r="G18"/>
  <c r="R17"/>
  <c r="Q17"/>
  <c r="K17"/>
  <c r="J17"/>
  <c r="H17"/>
  <c r="G17"/>
  <c r="R16"/>
  <c r="Q16"/>
  <c r="K16"/>
  <c r="J16"/>
  <c r="H16"/>
  <c r="G16"/>
  <c r="R15"/>
  <c r="Q15"/>
  <c r="K15"/>
  <c r="J15"/>
  <c r="H15"/>
  <c r="G15"/>
  <c r="O14"/>
  <c r="O28" s="1"/>
  <c r="M14"/>
  <c r="R14" s="1"/>
  <c r="J14"/>
  <c r="I14"/>
  <c r="I28" s="1"/>
  <c r="C14"/>
  <c r="H14" s="1"/>
  <c r="R13"/>
  <c r="Q13"/>
  <c r="K13"/>
  <c r="J13"/>
  <c r="H13"/>
  <c r="G13"/>
  <c r="R12"/>
  <c r="Q12"/>
  <c r="K12"/>
  <c r="J12"/>
  <c r="H12"/>
  <c r="G12"/>
  <c r="R11"/>
  <c r="Q11"/>
  <c r="K11"/>
  <c r="J11"/>
  <c r="H11"/>
  <c r="G11"/>
  <c r="R10"/>
  <c r="Q10"/>
  <c r="K10"/>
  <c r="J10"/>
  <c r="H10"/>
  <c r="G10"/>
  <c r="R9"/>
  <c r="Q9"/>
  <c r="K9"/>
  <c r="J9"/>
  <c r="H9"/>
  <c r="G9"/>
  <c r="R8"/>
  <c r="Q8"/>
  <c r="K8"/>
  <c r="J8"/>
  <c r="H8"/>
  <c r="G8"/>
  <c r="R7"/>
  <c r="Q7"/>
  <c r="K7"/>
  <c r="J7"/>
  <c r="H7"/>
  <c r="G7"/>
  <c r="J28" l="1"/>
  <c r="K28"/>
  <c r="G14"/>
  <c r="K14"/>
  <c r="Q14"/>
  <c r="G27"/>
  <c r="K27"/>
  <c r="Q27"/>
  <c r="M28"/>
  <c r="R28" l="1"/>
  <c r="Q28"/>
</calcChain>
</file>

<file path=xl/sharedStrings.xml><?xml version="1.0" encoding="utf-8"?>
<sst xmlns="http://schemas.openxmlformats.org/spreadsheetml/2006/main" count="83" uniqueCount="46">
  <si>
    <t>１０選挙区</t>
  </si>
  <si>
    <t>西原（民主）</t>
  </si>
  <si>
    <t>岡田（自民）</t>
  </si>
  <si>
    <t>得票数</t>
  </si>
  <si>
    <t>率</t>
  </si>
  <si>
    <t>13年　参院選の得票結果について</t>
    <rPh sb="2" eb="3">
      <t>ネン</t>
    </rPh>
    <rPh sb="4" eb="7">
      <t>サンインセン</t>
    </rPh>
    <rPh sb="8" eb="10">
      <t>トクヒョウ</t>
    </rPh>
    <rPh sb="10" eb="12">
      <t>ケッカ</t>
    </rPh>
    <phoneticPr fontId="3"/>
  </si>
  <si>
    <t>13.7.21投票</t>
    <rPh sb="7" eb="9">
      <t>トウヒョウ</t>
    </rPh>
    <phoneticPr fontId="3"/>
  </si>
  <si>
    <r>
      <rPr>
        <sz val="12"/>
        <rFont val="ＭＳ Ｐゴシック"/>
        <family val="3"/>
        <charset val="128"/>
      </rPr>
      <t xml:space="preserve">★投票率（５４．９８％ </t>
    </r>
    <r>
      <rPr>
        <sz val="10"/>
        <rFont val="ＭＳ Ｐゴシック"/>
        <family val="3"/>
        <charset val="128"/>
      </rPr>
      <t>＊10年参院選５９．８６％</t>
    </r>
    <r>
      <rPr>
        <sz val="12"/>
        <rFont val="ＭＳ Ｐゴシック"/>
        <family val="3"/>
        <charset val="128"/>
      </rPr>
      <t>）</t>
    </r>
    <rPh sb="1" eb="3">
      <t>トウヒョウ</t>
    </rPh>
    <rPh sb="3" eb="4">
      <t>リツ</t>
    </rPh>
    <rPh sb="15" eb="16">
      <t>ネン</t>
    </rPh>
    <rPh sb="16" eb="19">
      <t>サンインセン</t>
    </rPh>
    <phoneticPr fontId="3"/>
  </si>
  <si>
    <t>行政区の
得票目標</t>
    <rPh sb="0" eb="3">
      <t>ギョウセイク</t>
    </rPh>
    <rPh sb="5" eb="7">
      <t>トクヒョウ</t>
    </rPh>
    <rPh sb="7" eb="9">
      <t>モクヒョウ</t>
    </rPh>
    <phoneticPr fontId="3"/>
  </si>
  <si>
    <t>比例代表</t>
    <rPh sb="0" eb="2">
      <t>ヒレイ</t>
    </rPh>
    <rPh sb="2" eb="4">
      <t>ダイヒョウ</t>
    </rPh>
    <phoneticPr fontId="3"/>
  </si>
  <si>
    <t>選挙区</t>
    <rPh sb="0" eb="3">
      <t>センキョク</t>
    </rPh>
    <phoneticPr fontId="3"/>
  </si>
  <si>
    <t>13参院比例</t>
    <rPh sb="2" eb="4">
      <t>サンイン</t>
    </rPh>
    <rPh sb="4" eb="6">
      <t>ヒレイ</t>
    </rPh>
    <phoneticPr fontId="7"/>
  </si>
  <si>
    <t>10参院比例との比較</t>
    <rPh sb="2" eb="4">
      <t>サンイン</t>
    </rPh>
    <rPh sb="4" eb="6">
      <t>ヒレイ</t>
    </rPh>
    <rPh sb="8" eb="10">
      <t>ヒカク</t>
    </rPh>
    <phoneticPr fontId="3"/>
  </si>
  <si>
    <t>12衆院比例との比較</t>
    <rPh sb="2" eb="4">
      <t>シュウイン</t>
    </rPh>
    <rPh sb="4" eb="6">
      <t>ヒレイ</t>
    </rPh>
    <rPh sb="8" eb="10">
      <t>ヒカク</t>
    </rPh>
    <phoneticPr fontId="3"/>
  </si>
  <si>
    <t>亀田</t>
    <rPh sb="0" eb="2">
      <t>カメダ</t>
    </rPh>
    <phoneticPr fontId="7"/>
  </si>
  <si>
    <t>10参院選挙区票との比較</t>
    <rPh sb="2" eb="4">
      <t>サンイン</t>
    </rPh>
    <rPh sb="4" eb="6">
      <t>センキョ</t>
    </rPh>
    <rPh sb="6" eb="7">
      <t>ク</t>
    </rPh>
    <rPh sb="7" eb="8">
      <t>ヒョウ</t>
    </rPh>
    <rPh sb="10" eb="12">
      <t>ヒカク</t>
    </rPh>
    <phoneticPr fontId="3"/>
  </si>
  <si>
    <t>一川（民主）</t>
    <rPh sb="0" eb="2">
      <t>イチカワ</t>
    </rPh>
    <rPh sb="3" eb="5">
      <t>ミンシュ</t>
    </rPh>
    <phoneticPr fontId="3"/>
  </si>
  <si>
    <t>山田（自民）</t>
    <rPh sb="0" eb="2">
      <t>ヤマダ</t>
    </rPh>
    <rPh sb="3" eb="5">
      <t>ジミン</t>
    </rPh>
    <phoneticPr fontId="3"/>
  </si>
  <si>
    <t>得票数</t>
    <rPh sb="0" eb="3">
      <t>トクヒョウスウ</t>
    </rPh>
    <phoneticPr fontId="3"/>
  </si>
  <si>
    <t>率</t>
    <rPh sb="0" eb="1">
      <t>リツ</t>
    </rPh>
    <phoneticPr fontId="3"/>
  </si>
  <si>
    <t>増減</t>
    <rPh sb="0" eb="2">
      <t>ゾウゲン</t>
    </rPh>
    <phoneticPr fontId="3"/>
  </si>
  <si>
    <t>比率</t>
    <rPh sb="0" eb="2">
      <t>ヒリツ</t>
    </rPh>
    <phoneticPr fontId="3"/>
  </si>
  <si>
    <t>09衆比例
得票数</t>
    <rPh sb="2" eb="3">
      <t>シュウ</t>
    </rPh>
    <rPh sb="3" eb="5">
      <t>ヒレイ</t>
    </rPh>
    <rPh sb="6" eb="9">
      <t>トクヒョウスウ</t>
    </rPh>
    <phoneticPr fontId="3"/>
  </si>
  <si>
    <t>10参院
選挙区</t>
    <rPh sb="2" eb="4">
      <t>サンイン</t>
    </rPh>
    <rPh sb="5" eb="8">
      <t>センキョク</t>
    </rPh>
    <phoneticPr fontId="3"/>
  </si>
  <si>
    <t>金沢地区</t>
    <rPh sb="0" eb="2">
      <t>カナザワ</t>
    </rPh>
    <rPh sb="2" eb="4">
      <t>チク</t>
    </rPh>
    <phoneticPr fontId="7"/>
  </si>
  <si>
    <t>小松市</t>
    <rPh sb="0" eb="3">
      <t>コマツシ</t>
    </rPh>
    <phoneticPr fontId="7"/>
  </si>
  <si>
    <t>加賀市</t>
    <rPh sb="0" eb="3">
      <t>カガシ</t>
    </rPh>
    <phoneticPr fontId="7"/>
  </si>
  <si>
    <t>白山市</t>
    <rPh sb="0" eb="2">
      <t>ハクサン</t>
    </rPh>
    <rPh sb="2" eb="3">
      <t>シ</t>
    </rPh>
    <phoneticPr fontId="7"/>
  </si>
  <si>
    <t>能美市</t>
    <rPh sb="0" eb="2">
      <t>ノミ</t>
    </rPh>
    <rPh sb="2" eb="3">
      <t>シ</t>
    </rPh>
    <phoneticPr fontId="7"/>
  </si>
  <si>
    <t>野々市町</t>
    <rPh sb="0" eb="4">
      <t>ノノイチマチ</t>
    </rPh>
    <phoneticPr fontId="7"/>
  </si>
  <si>
    <t>川北町</t>
    <rPh sb="0" eb="2">
      <t>カワキタ</t>
    </rPh>
    <rPh sb="2" eb="3">
      <t>マチ</t>
    </rPh>
    <phoneticPr fontId="7"/>
  </si>
  <si>
    <t>加南地区</t>
    <rPh sb="0" eb="2">
      <t>カナン</t>
    </rPh>
    <rPh sb="2" eb="4">
      <t>チク</t>
    </rPh>
    <phoneticPr fontId="7"/>
  </si>
  <si>
    <t>七尾市</t>
    <rPh sb="0" eb="3">
      <t>ナナオシ</t>
    </rPh>
    <phoneticPr fontId="7"/>
  </si>
  <si>
    <t>輪島市</t>
    <rPh sb="0" eb="3">
      <t>ワジマシ</t>
    </rPh>
    <phoneticPr fontId="7"/>
  </si>
  <si>
    <t>珠洲市</t>
    <rPh sb="0" eb="3">
      <t>スズシ</t>
    </rPh>
    <phoneticPr fontId="7"/>
  </si>
  <si>
    <t>羽咋市</t>
    <rPh sb="0" eb="3">
      <t>ハクイシ</t>
    </rPh>
    <phoneticPr fontId="7"/>
  </si>
  <si>
    <t>かほく市</t>
    <rPh sb="3" eb="4">
      <t>シ</t>
    </rPh>
    <phoneticPr fontId="7"/>
  </si>
  <si>
    <t>津幡町</t>
    <rPh sb="0" eb="3">
      <t>ツバタマチ</t>
    </rPh>
    <phoneticPr fontId="7"/>
  </si>
  <si>
    <t>内灘町</t>
    <rPh sb="0" eb="3">
      <t>ウチナダマチ</t>
    </rPh>
    <phoneticPr fontId="7"/>
  </si>
  <si>
    <t>志賀町</t>
    <rPh sb="0" eb="3">
      <t>シカマチ</t>
    </rPh>
    <phoneticPr fontId="7"/>
  </si>
  <si>
    <t>宝達志水</t>
    <rPh sb="0" eb="2">
      <t>ホウダツ</t>
    </rPh>
    <rPh sb="2" eb="4">
      <t>シミズ</t>
    </rPh>
    <phoneticPr fontId="7"/>
  </si>
  <si>
    <t>中能登町</t>
    <rPh sb="0" eb="1">
      <t>ナカ</t>
    </rPh>
    <rPh sb="1" eb="3">
      <t>ノト</t>
    </rPh>
    <rPh sb="3" eb="4">
      <t>マチ</t>
    </rPh>
    <phoneticPr fontId="7"/>
  </si>
  <si>
    <t>穴水町</t>
    <rPh sb="0" eb="2">
      <t>アナミズ</t>
    </rPh>
    <rPh sb="2" eb="3">
      <t>マチ</t>
    </rPh>
    <phoneticPr fontId="7"/>
  </si>
  <si>
    <t>能登町</t>
    <rPh sb="0" eb="2">
      <t>ノト</t>
    </rPh>
    <rPh sb="2" eb="3">
      <t>マチ</t>
    </rPh>
    <phoneticPr fontId="7"/>
  </si>
  <si>
    <t>能登地区</t>
    <rPh sb="0" eb="2">
      <t>ノト</t>
    </rPh>
    <rPh sb="2" eb="4">
      <t>チク</t>
    </rPh>
    <phoneticPr fontId="7"/>
  </si>
  <si>
    <t>全県</t>
    <rPh sb="0" eb="2">
      <t>ゼンケン</t>
    </rPh>
    <phoneticPr fontId="3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</si>
</sst>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0.00_);[Red]\(0.00\)"/>
    <numFmt numFmtId="178" formatCode="#,##0.00_ "/>
    <numFmt numFmtId="179" formatCode="#,##0.0_ "/>
    <numFmt numFmtId="180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7" fontId="8" fillId="2" borderId="29" xfId="0" applyNumberFormat="1" applyFont="1" applyFill="1" applyBorder="1">
      <alignment vertical="center"/>
    </xf>
    <xf numFmtId="176" fontId="0" fillId="2" borderId="29" xfId="0" applyNumberFormat="1" applyFill="1" applyBorder="1">
      <alignment vertical="center"/>
    </xf>
    <xf numFmtId="177" fontId="0" fillId="2" borderId="29" xfId="0" applyNumberFormat="1" applyFill="1" applyBorder="1">
      <alignment vertical="center"/>
    </xf>
    <xf numFmtId="176" fontId="5" fillId="2" borderId="29" xfId="0" applyNumberFormat="1" applyFont="1" applyFill="1" applyBorder="1" applyAlignment="1">
      <alignment horizontal="right" vertical="center"/>
    </xf>
    <xf numFmtId="178" fontId="5" fillId="2" borderId="29" xfId="0" applyNumberFormat="1" applyFont="1" applyFill="1" applyBorder="1" applyAlignment="1">
      <alignment horizontal="right" vertical="center"/>
    </xf>
    <xf numFmtId="176" fontId="0" fillId="2" borderId="29" xfId="0" applyNumberFormat="1" applyFill="1" applyBorder="1" applyAlignment="1">
      <alignment vertical="center"/>
    </xf>
    <xf numFmtId="176" fontId="5" fillId="2" borderId="29" xfId="0" applyNumberFormat="1" applyFont="1" applyFill="1" applyBorder="1" applyAlignment="1">
      <alignment vertical="center" shrinkToFit="1"/>
    </xf>
    <xf numFmtId="178" fontId="5" fillId="2" borderId="30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176" fontId="0" fillId="2" borderId="31" xfId="0" applyNumberFormat="1" applyFill="1" applyBorder="1" applyAlignment="1">
      <alignment vertical="center"/>
    </xf>
    <xf numFmtId="178" fontId="5" fillId="2" borderId="29" xfId="0" applyNumberFormat="1" applyFont="1" applyFill="1" applyBorder="1" applyAlignment="1">
      <alignment vertical="center"/>
    </xf>
    <xf numFmtId="176" fontId="0" fillId="2" borderId="28" xfId="0" applyNumberFormat="1" applyFill="1" applyBorder="1" applyAlignment="1">
      <alignment vertical="center"/>
    </xf>
    <xf numFmtId="178" fontId="0" fillId="2" borderId="28" xfId="0" applyNumberForma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6" fontId="6" fillId="2" borderId="31" xfId="0" applyNumberFormat="1" applyFont="1" applyFill="1" applyBorder="1">
      <alignment vertical="center"/>
    </xf>
    <xf numFmtId="179" fontId="6" fillId="2" borderId="29" xfId="0" applyNumberFormat="1" applyFont="1" applyFill="1" applyBorder="1">
      <alignment vertical="center"/>
    </xf>
    <xf numFmtId="176" fontId="6" fillId="2" borderId="29" xfId="0" applyNumberFormat="1" applyFont="1" applyFill="1" applyBorder="1">
      <alignment vertical="center"/>
    </xf>
    <xf numFmtId="179" fontId="6" fillId="2" borderId="32" xfId="0" applyNumberFormat="1" applyFont="1" applyFill="1" applyBorder="1">
      <alignment vertical="center"/>
    </xf>
    <xf numFmtId="0" fontId="5" fillId="3" borderId="33" xfId="0" applyFont="1" applyFill="1" applyBorder="1" applyAlignment="1">
      <alignment vertical="center"/>
    </xf>
    <xf numFmtId="180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7" fontId="5" fillId="2" borderId="36" xfId="0" applyNumberFormat="1" applyFont="1" applyFill="1" applyBorder="1">
      <alignment vertical="center"/>
    </xf>
    <xf numFmtId="176" fontId="0" fillId="0" borderId="36" xfId="0" applyNumberFormat="1" applyBorder="1">
      <alignment vertical="center"/>
    </xf>
    <xf numFmtId="177" fontId="0" fillId="0" borderId="36" xfId="0" applyNumberFormat="1" applyBorder="1">
      <alignment vertical="center"/>
    </xf>
    <xf numFmtId="176" fontId="5" fillId="3" borderId="36" xfId="0" applyNumberFormat="1" applyFont="1" applyFill="1" applyBorder="1" applyAlignment="1">
      <alignment horizontal="right" vertical="center"/>
    </xf>
    <xf numFmtId="178" fontId="5" fillId="3" borderId="36" xfId="0" applyNumberFormat="1" applyFont="1" applyFill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5" fillId="3" borderId="36" xfId="0" applyNumberFormat="1" applyFont="1" applyFill="1" applyBorder="1" applyAlignment="1">
      <alignment vertical="center" shrinkToFit="1"/>
    </xf>
    <xf numFmtId="178" fontId="5" fillId="3" borderId="37" xfId="0" applyNumberFormat="1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7" fontId="5" fillId="3" borderId="39" xfId="0" applyNumberFormat="1" applyFont="1" applyFill="1" applyBorder="1" applyAlignment="1">
      <alignment vertical="center"/>
    </xf>
    <xf numFmtId="176" fontId="6" fillId="0" borderId="38" xfId="0" applyNumberFormat="1" applyFont="1" applyBorder="1">
      <alignment vertical="center"/>
    </xf>
    <xf numFmtId="179" fontId="6" fillId="0" borderId="36" xfId="0" applyNumberFormat="1" applyFont="1" applyBorder="1">
      <alignment vertical="center"/>
    </xf>
    <xf numFmtId="176" fontId="6" fillId="0" borderId="36" xfId="0" applyNumberFormat="1" applyFont="1" applyBorder="1">
      <alignment vertical="center"/>
    </xf>
    <xf numFmtId="179" fontId="6" fillId="0" borderId="39" xfId="0" applyNumberFormat="1" applyFont="1" applyBorder="1">
      <alignment vertical="center"/>
    </xf>
    <xf numFmtId="0" fontId="5" fillId="3" borderId="9" xfId="0" applyFont="1" applyFill="1" applyBorder="1" applyAlignment="1">
      <alignment vertical="center"/>
    </xf>
    <xf numFmtId="180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5" fillId="2" borderId="12" xfId="0" applyNumberFormat="1" applyFont="1" applyFill="1" applyBorder="1">
      <alignment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176" fontId="5" fillId="3" borderId="12" xfId="0" applyNumberFormat="1" applyFont="1" applyFill="1" applyBorder="1" applyAlignment="1">
      <alignment horizontal="right" vertical="center"/>
    </xf>
    <xf numFmtId="178" fontId="5" fillId="3" borderId="12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5" fillId="3" borderId="12" xfId="0" applyNumberFormat="1" applyFont="1" applyFill="1" applyBorder="1" applyAlignment="1">
      <alignment vertical="center" shrinkToFit="1"/>
    </xf>
    <xf numFmtId="178" fontId="5" fillId="3" borderId="13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5" fillId="3" borderId="16" xfId="0" applyNumberFormat="1" applyFont="1" applyFill="1" applyBorder="1" applyAlignment="1">
      <alignment vertical="center"/>
    </xf>
    <xf numFmtId="176" fontId="6" fillId="0" borderId="15" xfId="0" applyNumberFormat="1" applyFont="1" applyBorder="1">
      <alignment vertical="center"/>
    </xf>
    <xf numFmtId="179" fontId="6" fillId="0" borderId="12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9" fontId="6" fillId="0" borderId="16" xfId="0" applyNumberFormat="1" applyFont="1" applyBorder="1">
      <alignment vertical="center"/>
    </xf>
    <xf numFmtId="177" fontId="8" fillId="2" borderId="12" xfId="0" applyNumberFormat="1" applyFont="1" applyFill="1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5" fillId="3" borderId="18" xfId="0" applyFont="1" applyFill="1" applyBorder="1" applyAlignment="1">
      <alignment vertical="center"/>
    </xf>
    <xf numFmtId="180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5" fillId="2" borderId="21" xfId="0" applyNumberFormat="1" applyFont="1" applyFill="1" applyBorder="1">
      <alignment vertical="center"/>
    </xf>
    <xf numFmtId="176" fontId="0" fillId="0" borderId="21" xfId="0" applyNumberFormat="1" applyBorder="1">
      <alignment vertical="center"/>
    </xf>
    <xf numFmtId="177" fontId="0" fillId="0" borderId="21" xfId="0" applyNumberFormat="1" applyBorder="1">
      <alignment vertical="center"/>
    </xf>
    <xf numFmtId="176" fontId="5" fillId="3" borderId="21" xfId="0" applyNumberFormat="1" applyFont="1" applyFill="1" applyBorder="1" applyAlignment="1">
      <alignment horizontal="right" vertical="center"/>
    </xf>
    <xf numFmtId="178" fontId="5" fillId="3" borderId="21" xfId="0" applyNumberFormat="1" applyFont="1" applyFill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5" fillId="3" borderId="21" xfId="0" applyNumberFormat="1" applyFont="1" applyFill="1" applyBorder="1" applyAlignment="1">
      <alignment vertical="center" shrinkToFit="1"/>
    </xf>
    <xf numFmtId="178" fontId="5" fillId="3" borderId="22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5" fillId="3" borderId="25" xfId="0" applyNumberFormat="1" applyFont="1" applyFill="1" applyBorder="1" applyAlignment="1">
      <alignment vertical="center"/>
    </xf>
    <xf numFmtId="176" fontId="6" fillId="0" borderId="24" xfId="0" applyNumberFormat="1" applyFont="1" applyBorder="1">
      <alignment vertical="center"/>
    </xf>
    <xf numFmtId="179" fontId="6" fillId="0" borderId="21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9" fontId="6" fillId="0" borderId="25" xfId="0" applyNumberFormat="1" applyFont="1" applyBorder="1">
      <alignment vertical="center"/>
    </xf>
    <xf numFmtId="180" fontId="0" fillId="2" borderId="27" xfId="0" applyNumberFormat="1" applyFill="1" applyBorder="1">
      <alignment vertical="center"/>
    </xf>
    <xf numFmtId="177" fontId="5" fillId="2" borderId="29" xfId="0" applyNumberFormat="1" applyFont="1" applyFill="1" applyBorder="1">
      <alignment vertical="center"/>
    </xf>
    <xf numFmtId="0" fontId="5" fillId="0" borderId="40" xfId="0" applyFon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1" xfId="0" applyNumberFormat="1" applyBorder="1">
      <alignment vertical="center"/>
    </xf>
    <xf numFmtId="177" fontId="8" fillId="2" borderId="42" xfId="0" applyNumberFormat="1" applyFont="1" applyFill="1" applyBorder="1">
      <alignment vertical="center"/>
    </xf>
    <xf numFmtId="176" fontId="0" fillId="0" borderId="42" xfId="0" applyNumberFormat="1" applyBorder="1">
      <alignment vertical="center"/>
    </xf>
    <xf numFmtId="177" fontId="0" fillId="0" borderId="42" xfId="0" applyNumberFormat="1" applyBorder="1">
      <alignment vertical="center"/>
    </xf>
    <xf numFmtId="176" fontId="5" fillId="3" borderId="42" xfId="0" applyNumberFormat="1" applyFont="1" applyFill="1" applyBorder="1" applyAlignment="1">
      <alignment horizontal="right" vertical="center"/>
    </xf>
    <xf numFmtId="178" fontId="5" fillId="3" borderId="42" xfId="0" applyNumberFormat="1" applyFont="1" applyFill="1" applyBorder="1" applyAlignment="1">
      <alignment horizontal="right" vertical="center"/>
    </xf>
    <xf numFmtId="176" fontId="5" fillId="3" borderId="42" xfId="0" applyNumberFormat="1" applyFont="1" applyFill="1" applyBorder="1" applyAlignment="1">
      <alignment vertical="center" shrinkToFit="1"/>
    </xf>
    <xf numFmtId="178" fontId="5" fillId="3" borderId="43" xfId="0" applyNumberFormat="1" applyFont="1" applyFill="1" applyBorder="1" applyAlignment="1">
      <alignment vertical="center"/>
    </xf>
    <xf numFmtId="0" fontId="5" fillId="0" borderId="27" xfId="0" applyFont="1" applyBorder="1">
      <alignment vertical="center"/>
    </xf>
    <xf numFmtId="176" fontId="0" fillId="0" borderId="44" xfId="0" applyNumberFormat="1" applyBorder="1">
      <alignment vertical="center"/>
    </xf>
    <xf numFmtId="178" fontId="5" fillId="0" borderId="42" xfId="0" applyNumberFormat="1" applyFont="1" applyFill="1" applyBorder="1" applyAlignment="1">
      <alignment vertical="center"/>
    </xf>
    <xf numFmtId="178" fontId="0" fillId="0" borderId="41" xfId="0" applyNumberFormat="1" applyBorder="1">
      <alignment vertical="center"/>
    </xf>
    <xf numFmtId="177" fontId="5" fillId="3" borderId="45" xfId="0" applyNumberFormat="1" applyFont="1" applyFill="1" applyBorder="1" applyAlignment="1">
      <alignment vertical="center"/>
    </xf>
    <xf numFmtId="176" fontId="6" fillId="0" borderId="44" xfId="0" applyNumberFormat="1" applyFont="1" applyBorder="1">
      <alignment vertical="center"/>
    </xf>
    <xf numFmtId="179" fontId="6" fillId="0" borderId="42" xfId="0" applyNumberFormat="1" applyFont="1" applyBorder="1">
      <alignment vertical="center"/>
    </xf>
    <xf numFmtId="176" fontId="6" fillId="0" borderId="42" xfId="0" applyNumberFormat="1" applyFont="1" applyBorder="1">
      <alignment vertical="center"/>
    </xf>
    <xf numFmtId="179" fontId="6" fillId="0" borderId="45" xfId="0" applyNumberFormat="1" applyFont="1" applyBorder="1">
      <alignment vertical="center"/>
    </xf>
    <xf numFmtId="176" fontId="6" fillId="0" borderId="4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tabSelected="1" workbookViewId="0">
      <selection activeCell="A10" sqref="A10"/>
    </sheetView>
  </sheetViews>
  <sheetFormatPr defaultRowHeight="13.5"/>
  <cols>
    <col min="2" max="2" width="8.25" customWidth="1"/>
    <col min="4" max="4" width="7.125" customWidth="1"/>
    <col min="5" max="5" width="8" customWidth="1"/>
    <col min="6" max="6" width="6.875" customWidth="1"/>
    <col min="7" max="7" width="7.125" customWidth="1"/>
    <col min="8" max="8" width="6.375" customWidth="1"/>
    <col min="10" max="10" width="7" customWidth="1"/>
    <col min="11" max="11" width="5.625" customWidth="1"/>
    <col min="12" max="12" width="8.125" customWidth="1"/>
    <col min="13" max="13" width="8.25" customWidth="1"/>
    <col min="14" max="14" width="6.125" customWidth="1"/>
    <col min="15" max="15" width="8.25" customWidth="1"/>
    <col min="16" max="16" width="6.625" customWidth="1"/>
    <col min="17" max="17" width="6.75" customWidth="1"/>
    <col min="18" max="18" width="6.375" customWidth="1"/>
    <col min="19" max="19" width="7.375" customWidth="1"/>
    <col min="20" max="20" width="5.25" customWidth="1"/>
    <col min="21" max="21" width="7.25" customWidth="1"/>
    <col min="22" max="22" width="5" customWidth="1"/>
    <col min="23" max="23" width="7" customWidth="1"/>
    <col min="24" max="24" width="5.25" customWidth="1"/>
    <col min="25" max="25" width="6.875" customWidth="1"/>
    <col min="26" max="26" width="5" customWidth="1"/>
  </cols>
  <sheetData>
    <row r="2" spans="1:26" ht="17.25">
      <c r="A2" s="1" t="s">
        <v>5</v>
      </c>
      <c r="B2" s="1"/>
      <c r="C2" s="1"/>
      <c r="D2" s="2"/>
      <c r="E2" s="1"/>
      <c r="F2" s="1"/>
      <c r="G2" s="1"/>
      <c r="H2" s="1" t="s">
        <v>6</v>
      </c>
      <c r="K2" t="s">
        <v>7</v>
      </c>
      <c r="L2" s="3"/>
      <c r="N2" s="4"/>
      <c r="O2" s="1"/>
      <c r="P2" s="1"/>
      <c r="Q2" s="1"/>
      <c r="S2" s="5"/>
      <c r="T2" s="5"/>
      <c r="U2" s="5"/>
      <c r="V2" s="5"/>
    </row>
    <row r="3" spans="1:26">
      <c r="D3" s="4"/>
      <c r="L3" s="3"/>
      <c r="N3" s="4"/>
      <c r="S3" s="5"/>
      <c r="T3" s="5"/>
      <c r="U3" s="5"/>
      <c r="V3" s="5"/>
    </row>
    <row r="4" spans="1:26" ht="19.5" customHeight="1">
      <c r="A4" s="6"/>
      <c r="B4" s="7" t="s">
        <v>8</v>
      </c>
      <c r="C4" s="8" t="s">
        <v>9</v>
      </c>
      <c r="D4" s="9"/>
      <c r="E4" s="9"/>
      <c r="F4" s="9"/>
      <c r="G4" s="9"/>
      <c r="H4" s="9"/>
      <c r="I4" s="9"/>
      <c r="J4" s="9"/>
      <c r="K4" s="10"/>
      <c r="L4" s="11"/>
      <c r="M4" s="6" t="s">
        <v>10</v>
      </c>
      <c r="N4" s="12"/>
      <c r="O4" s="12"/>
      <c r="P4" s="12"/>
      <c r="Q4" s="12"/>
      <c r="R4" s="12"/>
      <c r="S4" s="12"/>
      <c r="T4" s="12"/>
      <c r="U4" s="12"/>
      <c r="V4" s="13"/>
      <c r="W4" s="6" t="s">
        <v>0</v>
      </c>
      <c r="X4" s="12"/>
      <c r="Y4" s="12"/>
      <c r="Z4" s="13"/>
    </row>
    <row r="5" spans="1:26" ht="19.5" customHeight="1">
      <c r="A5" s="14"/>
      <c r="B5" s="15"/>
      <c r="C5" s="16" t="s">
        <v>11</v>
      </c>
      <c r="D5" s="17"/>
      <c r="E5" s="18" t="s">
        <v>12</v>
      </c>
      <c r="F5" s="18"/>
      <c r="G5" s="18"/>
      <c r="H5" s="18"/>
      <c r="I5" s="18" t="s">
        <v>13</v>
      </c>
      <c r="J5" s="18"/>
      <c r="K5" s="19"/>
      <c r="L5" s="20"/>
      <c r="M5" s="21" t="s">
        <v>14</v>
      </c>
      <c r="N5" s="17"/>
      <c r="O5" s="18" t="s">
        <v>15</v>
      </c>
      <c r="P5" s="18"/>
      <c r="Q5" s="18"/>
      <c r="R5" s="22"/>
      <c r="S5" s="23" t="s">
        <v>16</v>
      </c>
      <c r="T5" s="18"/>
      <c r="U5" s="18" t="s">
        <v>17</v>
      </c>
      <c r="V5" s="22"/>
      <c r="W5" s="14" t="s">
        <v>1</v>
      </c>
      <c r="X5" s="24"/>
      <c r="Y5" s="19" t="s">
        <v>2</v>
      </c>
      <c r="Z5" s="25"/>
    </row>
    <row r="6" spans="1:26" ht="27" customHeight="1">
      <c r="A6" s="26"/>
      <c r="B6" s="27"/>
      <c r="C6" s="28" t="s">
        <v>18</v>
      </c>
      <c r="D6" s="29" t="s">
        <v>19</v>
      </c>
      <c r="E6" s="30" t="s">
        <v>3</v>
      </c>
      <c r="F6" s="30" t="s">
        <v>4</v>
      </c>
      <c r="G6" s="30" t="s">
        <v>20</v>
      </c>
      <c r="H6" s="30" t="s">
        <v>21</v>
      </c>
      <c r="I6" s="30" t="s">
        <v>22</v>
      </c>
      <c r="J6" s="30" t="s">
        <v>20</v>
      </c>
      <c r="K6" s="31" t="s">
        <v>21</v>
      </c>
      <c r="L6" s="32"/>
      <c r="M6" s="33" t="s">
        <v>18</v>
      </c>
      <c r="N6" s="29" t="s">
        <v>19</v>
      </c>
      <c r="O6" s="30" t="s">
        <v>23</v>
      </c>
      <c r="P6" s="30" t="s">
        <v>4</v>
      </c>
      <c r="Q6" s="30" t="s">
        <v>20</v>
      </c>
      <c r="R6" s="34" t="s">
        <v>21</v>
      </c>
      <c r="S6" s="35" t="s">
        <v>18</v>
      </c>
      <c r="T6" s="36" t="s">
        <v>19</v>
      </c>
      <c r="U6" s="36" t="s">
        <v>18</v>
      </c>
      <c r="V6" s="37" t="s">
        <v>19</v>
      </c>
      <c r="W6" s="35" t="s">
        <v>3</v>
      </c>
      <c r="X6" s="36" t="s">
        <v>4</v>
      </c>
      <c r="Y6" s="36" t="s">
        <v>3</v>
      </c>
      <c r="Z6" s="37" t="s">
        <v>4</v>
      </c>
    </row>
    <row r="7" spans="1:26" ht="30" customHeight="1">
      <c r="A7" s="38" t="s">
        <v>24</v>
      </c>
      <c r="B7" s="39">
        <v>18000</v>
      </c>
      <c r="C7" s="40">
        <v>13752</v>
      </c>
      <c r="D7" s="41">
        <v>7.8962780923069857</v>
      </c>
      <c r="E7" s="42">
        <v>9388</v>
      </c>
      <c r="F7" s="43">
        <v>4.869269350262706</v>
      </c>
      <c r="G7" s="44">
        <f>C7-E7</f>
        <v>4364</v>
      </c>
      <c r="H7" s="45">
        <f>C7/E7</f>
        <v>1.4648487430762676</v>
      </c>
      <c r="I7" s="46">
        <v>10213</v>
      </c>
      <c r="J7" s="47">
        <f>C7-I7</f>
        <v>3539</v>
      </c>
      <c r="K7" s="48">
        <f>C7/I7</f>
        <v>1.3465191422696563</v>
      </c>
      <c r="L7" s="49" t="s">
        <v>24</v>
      </c>
      <c r="M7" s="50">
        <v>18668</v>
      </c>
      <c r="N7" s="51">
        <v>10.905097379458601</v>
      </c>
      <c r="O7" s="52">
        <v>14151</v>
      </c>
      <c r="P7" s="53">
        <v>7.3217297722404453</v>
      </c>
      <c r="Q7" s="44">
        <f>M7-O7</f>
        <v>4517</v>
      </c>
      <c r="R7" s="54">
        <f>M7/O7</f>
        <v>1.3192000565331072</v>
      </c>
      <c r="S7" s="55">
        <v>39024</v>
      </c>
      <c r="T7" s="56">
        <v>22.796256703235077</v>
      </c>
      <c r="U7" s="57">
        <v>106813</v>
      </c>
      <c r="V7" s="58">
        <v>62.395873494327809</v>
      </c>
      <c r="W7" s="55">
        <v>78529</v>
      </c>
      <c r="X7" s="56">
        <v>40.630917764417354</v>
      </c>
      <c r="Y7" s="57">
        <v>100594</v>
      </c>
      <c r="Z7" s="58">
        <v>52.0473524633422</v>
      </c>
    </row>
    <row r="8" spans="1:26" ht="20.100000000000001" customHeight="1">
      <c r="A8" s="59" t="s">
        <v>25</v>
      </c>
      <c r="B8" s="60">
        <v>3500</v>
      </c>
      <c r="C8" s="61">
        <v>2174</v>
      </c>
      <c r="D8" s="62">
        <v>4.4067865323414344</v>
      </c>
      <c r="E8" s="63">
        <v>1484</v>
      </c>
      <c r="F8" s="64">
        <v>2.732562421742653</v>
      </c>
      <c r="G8" s="65">
        <f t="shared" ref="G8:G28" si="0">C8-E8</f>
        <v>690</v>
      </c>
      <c r="H8" s="66">
        <f t="shared" ref="H8:H28" si="1">C8/E8</f>
        <v>1.4649595687331536</v>
      </c>
      <c r="I8" s="67">
        <v>1802</v>
      </c>
      <c r="J8" s="68">
        <f t="shared" ref="J8:J28" si="2">C8-I8</f>
        <v>372</v>
      </c>
      <c r="K8" s="69">
        <f t="shared" ref="K8:K28" si="3">C8/I8</f>
        <v>1.2064372918978912</v>
      </c>
      <c r="L8" s="70" t="s">
        <v>25</v>
      </c>
      <c r="M8" s="71">
        <v>2615</v>
      </c>
      <c r="N8" s="72">
        <v>5.2555419337982592</v>
      </c>
      <c r="O8" s="73">
        <v>2506</v>
      </c>
      <c r="P8" s="74">
        <v>4.525753088203424</v>
      </c>
      <c r="Q8" s="65">
        <f t="shared" ref="Q8:Q28" si="4">M8-O8</f>
        <v>109</v>
      </c>
      <c r="R8" s="75">
        <f t="shared" ref="R8:R28" si="5">M8/O8</f>
        <v>1.0434956105347166</v>
      </c>
      <c r="S8" s="76">
        <v>16468</v>
      </c>
      <c r="T8" s="77">
        <v>33.096850694374659</v>
      </c>
      <c r="U8" s="78">
        <v>28623</v>
      </c>
      <c r="V8" s="79">
        <v>57.525574291054525</v>
      </c>
      <c r="W8" s="76">
        <v>24359</v>
      </c>
      <c r="X8" s="77">
        <v>43.991548074839272</v>
      </c>
      <c r="Y8" s="78">
        <v>28507</v>
      </c>
      <c r="Z8" s="79">
        <v>51.482698836957304</v>
      </c>
    </row>
    <row r="9" spans="1:26" ht="20.100000000000001" customHeight="1">
      <c r="A9" s="80" t="s">
        <v>26</v>
      </c>
      <c r="B9" s="81">
        <v>2500</v>
      </c>
      <c r="C9" s="82">
        <v>1544</v>
      </c>
      <c r="D9" s="83">
        <v>4.8454417072022595</v>
      </c>
      <c r="E9" s="84">
        <v>1008</v>
      </c>
      <c r="F9" s="85">
        <v>2.9225015221362094</v>
      </c>
      <c r="G9" s="86">
        <f t="shared" si="0"/>
        <v>536</v>
      </c>
      <c r="H9" s="87">
        <f t="shared" si="1"/>
        <v>1.5317460317460319</v>
      </c>
      <c r="I9" s="88">
        <v>1198</v>
      </c>
      <c r="J9" s="89">
        <f t="shared" si="2"/>
        <v>346</v>
      </c>
      <c r="K9" s="90">
        <f t="shared" si="3"/>
        <v>1.2888146911519198</v>
      </c>
      <c r="L9" s="91" t="s">
        <v>26</v>
      </c>
      <c r="M9" s="92">
        <v>1913</v>
      </c>
      <c r="N9" s="93">
        <v>5.9764441250898184</v>
      </c>
      <c r="O9" s="94">
        <v>1734</v>
      </c>
      <c r="P9" s="95">
        <v>4.969478118820394</v>
      </c>
      <c r="Q9" s="86">
        <f t="shared" si="4"/>
        <v>179</v>
      </c>
      <c r="R9" s="96">
        <f t="shared" si="5"/>
        <v>1.1032295271049597</v>
      </c>
      <c r="S9" s="97">
        <v>7147</v>
      </c>
      <c r="T9" s="98">
        <v>22.328095223218469</v>
      </c>
      <c r="U9" s="99">
        <v>21791</v>
      </c>
      <c r="V9" s="100">
        <v>68.077728138960921</v>
      </c>
      <c r="W9" s="97">
        <v>14041</v>
      </c>
      <c r="X9" s="98">
        <v>40.240162783366294</v>
      </c>
      <c r="Y9" s="99">
        <v>19118</v>
      </c>
      <c r="Z9" s="100">
        <v>54.790359097813315</v>
      </c>
    </row>
    <row r="10" spans="1:26" ht="20.100000000000001" customHeight="1">
      <c r="A10" s="80" t="s">
        <v>27</v>
      </c>
      <c r="B10" s="81">
        <v>4000</v>
      </c>
      <c r="C10" s="82">
        <v>2827</v>
      </c>
      <c r="D10" s="101">
        <v>5.6265424727330631</v>
      </c>
      <c r="E10" s="84">
        <v>1835</v>
      </c>
      <c r="F10" s="85">
        <v>3.3387311002347118</v>
      </c>
      <c r="G10" s="86">
        <f t="shared" si="0"/>
        <v>992</v>
      </c>
      <c r="H10" s="87">
        <f t="shared" si="1"/>
        <v>1.5405994550408719</v>
      </c>
      <c r="I10" s="88">
        <v>2097</v>
      </c>
      <c r="J10" s="89">
        <f t="shared" si="2"/>
        <v>730</v>
      </c>
      <c r="K10" s="90">
        <f t="shared" si="3"/>
        <v>1.3481163567000476</v>
      </c>
      <c r="L10" s="91" t="s">
        <v>27</v>
      </c>
      <c r="M10" s="92">
        <v>3789</v>
      </c>
      <c r="N10" s="93">
        <v>7.5945561323685631</v>
      </c>
      <c r="O10" s="94">
        <v>3078</v>
      </c>
      <c r="P10" s="95">
        <v>5.573461775250788</v>
      </c>
      <c r="Q10" s="86">
        <f t="shared" si="4"/>
        <v>711</v>
      </c>
      <c r="R10" s="96">
        <f t="shared" si="5"/>
        <v>1.2309941520467835</v>
      </c>
      <c r="S10" s="97">
        <v>11781</v>
      </c>
      <c r="T10" s="98">
        <v>23.613477380689904</v>
      </c>
      <c r="U10" s="99">
        <v>32192</v>
      </c>
      <c r="V10" s="100">
        <v>64.524663767012086</v>
      </c>
      <c r="W10" s="97">
        <v>21913</v>
      </c>
      <c r="X10" s="98">
        <v>39.678774490276318</v>
      </c>
      <c r="Y10" s="99">
        <v>30235</v>
      </c>
      <c r="Z10" s="100">
        <v>54.74776373447289</v>
      </c>
    </row>
    <row r="11" spans="1:26" ht="20.100000000000001" customHeight="1">
      <c r="A11" s="80" t="s">
        <v>28</v>
      </c>
      <c r="B11" s="81">
        <v>2500</v>
      </c>
      <c r="C11" s="82">
        <v>1285</v>
      </c>
      <c r="D11" s="101">
        <v>5.1352755464972226</v>
      </c>
      <c r="E11" s="84">
        <v>1102</v>
      </c>
      <c r="F11" s="85">
        <v>4.231138414282972</v>
      </c>
      <c r="G11" s="86">
        <f t="shared" si="0"/>
        <v>183</v>
      </c>
      <c r="H11" s="87">
        <f t="shared" si="1"/>
        <v>1.1660617059891107</v>
      </c>
      <c r="I11" s="102">
        <v>1232</v>
      </c>
      <c r="J11" s="89">
        <f t="shared" si="2"/>
        <v>53</v>
      </c>
      <c r="K11" s="90">
        <f t="shared" si="3"/>
        <v>1.0430194805194806</v>
      </c>
      <c r="L11" s="91" t="s">
        <v>28</v>
      </c>
      <c r="M11" s="92">
        <v>1731</v>
      </c>
      <c r="N11" s="93">
        <v>6.9891387733677881</v>
      </c>
      <c r="O11" s="94">
        <v>1586</v>
      </c>
      <c r="P11" s="95">
        <v>6.0221749696233289</v>
      </c>
      <c r="Q11" s="86">
        <f t="shared" si="4"/>
        <v>145</v>
      </c>
      <c r="R11" s="96">
        <f t="shared" si="5"/>
        <v>1.0914249684741488</v>
      </c>
      <c r="S11" s="97">
        <v>4749</v>
      </c>
      <c r="T11" s="98">
        <v>19.174708281180603</v>
      </c>
      <c r="U11" s="99">
        <v>16915</v>
      </c>
      <c r="V11" s="100">
        <v>68.296523599951541</v>
      </c>
      <c r="W11" s="97">
        <v>8793</v>
      </c>
      <c r="X11" s="98">
        <v>33.387758201701097</v>
      </c>
      <c r="Y11" s="99">
        <v>15957</v>
      </c>
      <c r="Z11" s="100">
        <v>60.590066828675575</v>
      </c>
    </row>
    <row r="12" spans="1:26" ht="20.100000000000001" customHeight="1">
      <c r="A12" s="80" t="s">
        <v>29</v>
      </c>
      <c r="B12" s="81">
        <v>1500</v>
      </c>
      <c r="C12" s="82">
        <v>1078</v>
      </c>
      <c r="D12" s="101">
        <v>5.7773728495632133</v>
      </c>
      <c r="E12" s="84">
        <v>675</v>
      </c>
      <c r="F12" s="85">
        <v>3.5334764173166517</v>
      </c>
      <c r="G12" s="86">
        <f>C12-E12</f>
        <v>403</v>
      </c>
      <c r="H12" s="87">
        <f>C12/E12</f>
        <v>1.597037037037037</v>
      </c>
      <c r="I12" s="88">
        <v>784</v>
      </c>
      <c r="J12" s="89">
        <f>C12-I12</f>
        <v>294</v>
      </c>
      <c r="K12" s="90">
        <f>C12/I12</f>
        <v>1.375</v>
      </c>
      <c r="L12" s="91" t="s">
        <v>29</v>
      </c>
      <c r="M12" s="92">
        <v>1560</v>
      </c>
      <c r="N12" s="93">
        <v>8.519934462042599</v>
      </c>
      <c r="O12" s="94">
        <v>1173</v>
      </c>
      <c r="P12" s="95">
        <v>6.1326920060647252</v>
      </c>
      <c r="Q12" s="86">
        <f>M12-O12</f>
        <v>387</v>
      </c>
      <c r="R12" s="96">
        <f>M12/O12</f>
        <v>1.329923273657289</v>
      </c>
      <c r="S12" s="97">
        <v>4061</v>
      </c>
      <c r="T12" s="98">
        <v>22.179137083560896</v>
      </c>
      <c r="U12" s="99">
        <v>11761</v>
      </c>
      <c r="V12" s="100">
        <v>64.232659748771169</v>
      </c>
      <c r="W12" s="97">
        <v>7948</v>
      </c>
      <c r="X12" s="98">
        <v>41.553824436660221</v>
      </c>
      <c r="Y12" s="99">
        <v>10006</v>
      </c>
      <c r="Z12" s="100">
        <v>52.313483557275056</v>
      </c>
    </row>
    <row r="13" spans="1:26" ht="20.100000000000001" customHeight="1">
      <c r="A13" s="103" t="s">
        <v>30</v>
      </c>
      <c r="B13" s="104">
        <v>200</v>
      </c>
      <c r="C13" s="105">
        <v>74</v>
      </c>
      <c r="D13" s="106">
        <v>1.9839142091152815</v>
      </c>
      <c r="E13" s="107">
        <v>77</v>
      </c>
      <c r="F13" s="108">
        <v>2.0511454448588173</v>
      </c>
      <c r="G13" s="109">
        <f>C13-E13</f>
        <v>-3</v>
      </c>
      <c r="H13" s="110">
        <f>C13/E13</f>
        <v>0.96103896103896103</v>
      </c>
      <c r="I13" s="111">
        <v>80</v>
      </c>
      <c r="J13" s="112">
        <f>C13-I13</f>
        <v>-6</v>
      </c>
      <c r="K13" s="113">
        <f>C13/I13</f>
        <v>0.92500000000000004</v>
      </c>
      <c r="L13" s="114" t="s">
        <v>30</v>
      </c>
      <c r="M13" s="115">
        <v>113</v>
      </c>
      <c r="N13" s="116">
        <v>3.0270559871417091</v>
      </c>
      <c r="O13" s="117">
        <v>144</v>
      </c>
      <c r="P13" s="118">
        <v>3.7884767166535127</v>
      </c>
      <c r="Q13" s="109">
        <f>M13-O13</f>
        <v>-31</v>
      </c>
      <c r="R13" s="119">
        <f>M13/O13</f>
        <v>0.78472222222222221</v>
      </c>
      <c r="S13" s="120">
        <v>669</v>
      </c>
      <c r="T13" s="121">
        <v>17.921242968122154</v>
      </c>
      <c r="U13" s="122">
        <v>2789</v>
      </c>
      <c r="V13" s="123">
        <v>74.712027859630325</v>
      </c>
      <c r="W13" s="120">
        <v>1153</v>
      </c>
      <c r="X13" s="121">
        <v>30.334122599315968</v>
      </c>
      <c r="Y13" s="122">
        <v>2504</v>
      </c>
      <c r="Z13" s="123">
        <v>65.877400684030519</v>
      </c>
    </row>
    <row r="14" spans="1:26" ht="30" customHeight="1">
      <c r="A14" s="38" t="s">
        <v>31</v>
      </c>
      <c r="B14" s="124">
        <v>14000</v>
      </c>
      <c r="C14" s="40">
        <f>SUM(C8:C13)</f>
        <v>8982</v>
      </c>
      <c r="D14" s="41">
        <v>5.0219732295615422</v>
      </c>
      <c r="E14" s="42">
        <v>6181</v>
      </c>
      <c r="F14" s="43">
        <v>3.2082091953784349</v>
      </c>
      <c r="G14" s="44">
        <f t="shared" si="0"/>
        <v>2801</v>
      </c>
      <c r="H14" s="45">
        <f t="shared" si="1"/>
        <v>1.4531629186215822</v>
      </c>
      <c r="I14" s="46">
        <f>SUM(I8:I12)</f>
        <v>7113</v>
      </c>
      <c r="J14" s="47">
        <f t="shared" si="2"/>
        <v>1869</v>
      </c>
      <c r="K14" s="48">
        <f t="shared" si="3"/>
        <v>1.262758329818642</v>
      </c>
      <c r="L14" s="49" t="s">
        <v>31</v>
      </c>
      <c r="M14" s="50">
        <f>SUM(M8:M13)</f>
        <v>11721</v>
      </c>
      <c r="N14" s="51">
        <v>6.5676007329086046</v>
      </c>
      <c r="O14" s="52">
        <f>SUM(O8:O12)</f>
        <v>10077</v>
      </c>
      <c r="P14" s="53">
        <v>5.2481322687479137</v>
      </c>
      <c r="Q14" s="44">
        <f t="shared" si="4"/>
        <v>1644</v>
      </c>
      <c r="R14" s="54">
        <f t="shared" si="5"/>
        <v>1.1631437927954749</v>
      </c>
      <c r="S14" s="55">
        <v>44875</v>
      </c>
      <c r="T14" s="56">
        <v>25.144704623263685</v>
      </c>
      <c r="U14" s="57">
        <v>114071</v>
      </c>
      <c r="V14" s="58">
        <v>63.917138742736753</v>
      </c>
      <c r="W14" s="55">
        <v>78207</v>
      </c>
      <c r="X14" s="56">
        <v>40.156607019075246</v>
      </c>
      <c r="Y14" s="57">
        <v>106327</v>
      </c>
      <c r="Z14" s="58">
        <v>54.595260712176838</v>
      </c>
    </row>
    <row r="15" spans="1:26" ht="20.100000000000001" customHeight="1">
      <c r="A15" s="59" t="s">
        <v>32</v>
      </c>
      <c r="B15" s="60">
        <v>1800</v>
      </c>
      <c r="C15" s="61">
        <v>961</v>
      </c>
      <c r="D15" s="62">
        <v>3.9230894839973875</v>
      </c>
      <c r="E15" s="63">
        <v>628</v>
      </c>
      <c r="F15" s="64">
        <v>2.2858806828522549</v>
      </c>
      <c r="G15" s="65">
        <f t="shared" si="0"/>
        <v>333</v>
      </c>
      <c r="H15" s="66">
        <f t="shared" si="1"/>
        <v>1.5302547770700636</v>
      </c>
      <c r="I15" s="67">
        <v>816</v>
      </c>
      <c r="J15" s="68">
        <f t="shared" si="2"/>
        <v>145</v>
      </c>
      <c r="K15" s="69">
        <f t="shared" si="3"/>
        <v>1.1776960784313726</v>
      </c>
      <c r="L15" s="70" t="s">
        <v>32</v>
      </c>
      <c r="M15" s="71">
        <v>1354</v>
      </c>
      <c r="N15" s="72">
        <v>5.4966914301952663</v>
      </c>
      <c r="O15" s="73">
        <v>1260</v>
      </c>
      <c r="P15" s="74">
        <v>4.4979116838610649</v>
      </c>
      <c r="Q15" s="65">
        <f t="shared" si="4"/>
        <v>94</v>
      </c>
      <c r="R15" s="75">
        <f t="shared" si="5"/>
        <v>1.0746031746031746</v>
      </c>
      <c r="S15" s="76">
        <v>5750</v>
      </c>
      <c r="T15" s="77">
        <v>23.34267040149393</v>
      </c>
      <c r="U15" s="78">
        <v>16596</v>
      </c>
      <c r="V15" s="79">
        <v>67.373036170990133</v>
      </c>
      <c r="W15" s="76">
        <v>9954</v>
      </c>
      <c r="X15" s="77">
        <v>35.533502302502413</v>
      </c>
      <c r="Y15" s="78">
        <v>16799</v>
      </c>
      <c r="Z15" s="79">
        <v>59.968586013636525</v>
      </c>
    </row>
    <row r="16" spans="1:26" ht="20.100000000000001" customHeight="1">
      <c r="A16" s="80" t="s">
        <v>33</v>
      </c>
      <c r="B16" s="81">
        <v>1600</v>
      </c>
      <c r="C16" s="82">
        <v>963</v>
      </c>
      <c r="D16" s="101">
        <v>6.2092978270681538</v>
      </c>
      <c r="E16" s="84">
        <v>757</v>
      </c>
      <c r="F16" s="85">
        <v>4.461338991041961</v>
      </c>
      <c r="G16" s="86">
        <f t="shared" si="0"/>
        <v>206</v>
      </c>
      <c r="H16" s="87">
        <f t="shared" si="1"/>
        <v>1.2721268163804491</v>
      </c>
      <c r="I16" s="88">
        <v>890</v>
      </c>
      <c r="J16" s="89">
        <f t="shared" si="2"/>
        <v>73</v>
      </c>
      <c r="K16" s="90">
        <f t="shared" si="3"/>
        <v>1.0820224719101124</v>
      </c>
      <c r="L16" s="91" t="s">
        <v>33</v>
      </c>
      <c r="M16" s="92">
        <v>1221</v>
      </c>
      <c r="N16" s="93">
        <v>7.8349589322381927</v>
      </c>
      <c r="O16" s="94">
        <v>1061</v>
      </c>
      <c r="P16" s="95">
        <v>6.0763988316820345</v>
      </c>
      <c r="Q16" s="86">
        <f t="shared" si="4"/>
        <v>160</v>
      </c>
      <c r="R16" s="96">
        <f t="shared" si="5"/>
        <v>1.1508011310084825</v>
      </c>
      <c r="S16" s="97">
        <v>2620</v>
      </c>
      <c r="T16" s="98">
        <v>16.812114989733061</v>
      </c>
      <c r="U16" s="99">
        <v>11301</v>
      </c>
      <c r="V16" s="100">
        <v>72.516683778234082</v>
      </c>
      <c r="W16" s="97">
        <v>4703</v>
      </c>
      <c r="X16" s="98">
        <v>26.934310749670693</v>
      </c>
      <c r="Y16" s="99">
        <v>11697</v>
      </c>
      <c r="Z16" s="100">
        <v>66.989290418647272</v>
      </c>
    </row>
    <row r="17" spans="1:26" ht="20.100000000000001" customHeight="1">
      <c r="A17" s="80" t="s">
        <v>34</v>
      </c>
      <c r="B17" s="81">
        <v>400</v>
      </c>
      <c r="C17" s="82">
        <v>377</v>
      </c>
      <c r="D17" s="83">
        <v>4.186563020544142</v>
      </c>
      <c r="E17" s="84">
        <v>280</v>
      </c>
      <c r="F17" s="85">
        <v>2.8653295128939829</v>
      </c>
      <c r="G17" s="86">
        <f t="shared" si="0"/>
        <v>97</v>
      </c>
      <c r="H17" s="87">
        <f t="shared" si="1"/>
        <v>1.3464285714285715</v>
      </c>
      <c r="I17" s="88">
        <v>319</v>
      </c>
      <c r="J17" s="89">
        <f t="shared" si="2"/>
        <v>58</v>
      </c>
      <c r="K17" s="90">
        <f t="shared" si="3"/>
        <v>1.1818181818181819</v>
      </c>
      <c r="L17" s="91" t="s">
        <v>34</v>
      </c>
      <c r="M17" s="92">
        <v>893</v>
      </c>
      <c r="N17" s="93">
        <v>9.7012493210211836</v>
      </c>
      <c r="O17" s="94">
        <v>589</v>
      </c>
      <c r="P17" s="95">
        <v>5.8363059849385657</v>
      </c>
      <c r="Q17" s="86">
        <f t="shared" si="4"/>
        <v>304</v>
      </c>
      <c r="R17" s="96">
        <f t="shared" si="5"/>
        <v>1.5161290322580645</v>
      </c>
      <c r="S17" s="97">
        <v>1825</v>
      </c>
      <c r="T17" s="98">
        <v>19.826181423139598</v>
      </c>
      <c r="U17" s="99">
        <v>6234</v>
      </c>
      <c r="V17" s="100">
        <v>67.724063009234115</v>
      </c>
      <c r="W17" s="97">
        <v>3251</v>
      </c>
      <c r="X17" s="98">
        <v>32.213634562029327</v>
      </c>
      <c r="Y17" s="99">
        <v>6252</v>
      </c>
      <c r="Z17" s="100">
        <v>61.950059453032104</v>
      </c>
    </row>
    <row r="18" spans="1:26" ht="20.100000000000001" customHeight="1">
      <c r="A18" s="80" t="s">
        <v>35</v>
      </c>
      <c r="B18" s="81">
        <v>1400</v>
      </c>
      <c r="C18" s="82">
        <v>760</v>
      </c>
      <c r="D18" s="101">
        <v>6.8585867701470988</v>
      </c>
      <c r="E18" s="84">
        <v>591</v>
      </c>
      <c r="F18" s="85">
        <v>4.9221287582243693</v>
      </c>
      <c r="G18" s="86">
        <f t="shared" si="0"/>
        <v>169</v>
      </c>
      <c r="H18" s="87">
        <f t="shared" si="1"/>
        <v>1.2859560067681894</v>
      </c>
      <c r="I18" s="88">
        <v>744</v>
      </c>
      <c r="J18" s="89">
        <f t="shared" si="2"/>
        <v>16</v>
      </c>
      <c r="K18" s="90">
        <f t="shared" si="3"/>
        <v>1.021505376344086</v>
      </c>
      <c r="L18" s="91" t="s">
        <v>35</v>
      </c>
      <c r="M18" s="92">
        <v>993</v>
      </c>
      <c r="N18" s="93">
        <v>8.8581623550401432</v>
      </c>
      <c r="O18" s="94">
        <v>875</v>
      </c>
      <c r="P18" s="95">
        <v>7.1574642126789367</v>
      </c>
      <c r="Q18" s="86">
        <f t="shared" si="4"/>
        <v>118</v>
      </c>
      <c r="R18" s="96">
        <f t="shared" si="5"/>
        <v>1.1348571428571428</v>
      </c>
      <c r="S18" s="97">
        <v>2453</v>
      </c>
      <c r="T18" s="98">
        <v>21.882247992863515</v>
      </c>
      <c r="U18" s="99">
        <v>7320</v>
      </c>
      <c r="V18" s="100">
        <v>65.298840321141839</v>
      </c>
      <c r="W18" s="97">
        <v>4458</v>
      </c>
      <c r="X18" s="98">
        <v>36.466257668711656</v>
      </c>
      <c r="Y18" s="99">
        <v>6892</v>
      </c>
      <c r="Z18" s="100">
        <v>56.376278118609406</v>
      </c>
    </row>
    <row r="19" spans="1:26" ht="20.100000000000001" customHeight="1">
      <c r="A19" s="80" t="s">
        <v>36</v>
      </c>
      <c r="B19" s="81">
        <v>1300</v>
      </c>
      <c r="C19" s="82">
        <v>782</v>
      </c>
      <c r="D19" s="83">
        <v>4.9691809112283156</v>
      </c>
      <c r="E19" s="84">
        <v>552</v>
      </c>
      <c r="F19" s="85">
        <v>3.2337434094903341</v>
      </c>
      <c r="G19" s="86">
        <f t="shared" si="0"/>
        <v>230</v>
      </c>
      <c r="H19" s="87">
        <f t="shared" si="1"/>
        <v>1.4166666666666667</v>
      </c>
      <c r="I19" s="88">
        <v>657</v>
      </c>
      <c r="J19" s="89">
        <f t="shared" si="2"/>
        <v>125</v>
      </c>
      <c r="K19" s="90">
        <f t="shared" si="3"/>
        <v>1.1902587519025876</v>
      </c>
      <c r="L19" s="91" t="s">
        <v>36</v>
      </c>
      <c r="M19" s="92">
        <v>1107</v>
      </c>
      <c r="N19" s="93">
        <v>7.0455702647657841</v>
      </c>
      <c r="O19" s="94">
        <v>894</v>
      </c>
      <c r="P19" s="95">
        <v>5.1841113366193099</v>
      </c>
      <c r="Q19" s="86">
        <f t="shared" si="4"/>
        <v>213</v>
      </c>
      <c r="R19" s="96">
        <f t="shared" si="5"/>
        <v>1.238255033557047</v>
      </c>
      <c r="S19" s="97">
        <v>3214</v>
      </c>
      <c r="T19" s="98">
        <v>20.455702647657841</v>
      </c>
      <c r="U19" s="99">
        <v>10672</v>
      </c>
      <c r="V19" s="100">
        <v>67.922606924643588</v>
      </c>
      <c r="W19" s="97">
        <v>6442</v>
      </c>
      <c r="X19" s="98">
        <v>37.35575529138881</v>
      </c>
      <c r="Y19" s="99">
        <v>9909</v>
      </c>
      <c r="Z19" s="100">
        <v>57.46013337199188</v>
      </c>
    </row>
    <row r="20" spans="1:26" ht="20.100000000000001" customHeight="1">
      <c r="A20" s="80" t="s">
        <v>37</v>
      </c>
      <c r="B20" s="81">
        <v>1000</v>
      </c>
      <c r="C20" s="82">
        <v>700</v>
      </c>
      <c r="D20" s="83">
        <v>4.4315016459863257</v>
      </c>
      <c r="E20" s="84">
        <v>457</v>
      </c>
      <c r="F20" s="85">
        <v>2.6778389780850813</v>
      </c>
      <c r="G20" s="86">
        <f t="shared" si="0"/>
        <v>243</v>
      </c>
      <c r="H20" s="87">
        <f t="shared" si="1"/>
        <v>1.5317286652078774</v>
      </c>
      <c r="I20" s="88">
        <v>619</v>
      </c>
      <c r="J20" s="89">
        <f t="shared" si="2"/>
        <v>81</v>
      </c>
      <c r="K20" s="90">
        <f t="shared" si="3"/>
        <v>1.1308562197092085</v>
      </c>
      <c r="L20" s="91" t="s">
        <v>37</v>
      </c>
      <c r="M20" s="92">
        <v>1033</v>
      </c>
      <c r="N20" s="93">
        <v>6.5491662968363658</v>
      </c>
      <c r="O20" s="94">
        <v>813</v>
      </c>
      <c r="P20" s="95">
        <v>4.7270190127332983</v>
      </c>
      <c r="Q20" s="86">
        <f t="shared" si="4"/>
        <v>220</v>
      </c>
      <c r="R20" s="96">
        <f t="shared" si="5"/>
        <v>1.2706027060270604</v>
      </c>
      <c r="S20" s="97">
        <v>3058</v>
      </c>
      <c r="T20" s="98">
        <v>19.38756102199962</v>
      </c>
      <c r="U20" s="99">
        <v>10865</v>
      </c>
      <c r="V20" s="100">
        <v>68.883535155011728</v>
      </c>
      <c r="W20" s="97">
        <v>5907</v>
      </c>
      <c r="X20" s="98">
        <v>34.345020059305774</v>
      </c>
      <c r="Y20" s="99">
        <v>10479</v>
      </c>
      <c r="Z20" s="100">
        <v>60.927960927960925</v>
      </c>
    </row>
    <row r="21" spans="1:26" ht="20.100000000000001" customHeight="1">
      <c r="A21" s="80" t="s">
        <v>38</v>
      </c>
      <c r="B21" s="81">
        <v>1200</v>
      </c>
      <c r="C21" s="82">
        <v>784</v>
      </c>
      <c r="D21" s="101">
        <v>6.867554309740715</v>
      </c>
      <c r="E21" s="84">
        <v>535</v>
      </c>
      <c r="F21" s="85">
        <v>4.4047423019924254</v>
      </c>
      <c r="G21" s="86">
        <f t="shared" si="0"/>
        <v>249</v>
      </c>
      <c r="H21" s="87">
        <f t="shared" si="1"/>
        <v>1.4654205607476636</v>
      </c>
      <c r="I21" s="88">
        <v>672</v>
      </c>
      <c r="J21" s="89">
        <f t="shared" si="2"/>
        <v>112</v>
      </c>
      <c r="K21" s="90">
        <f t="shared" si="3"/>
        <v>1.1666666666666667</v>
      </c>
      <c r="L21" s="91" t="s">
        <v>38</v>
      </c>
      <c r="M21" s="92">
        <v>1044</v>
      </c>
      <c r="N21" s="93">
        <v>9.2734055782554634</v>
      </c>
      <c r="O21" s="94">
        <v>818</v>
      </c>
      <c r="P21" s="95">
        <v>6.753075208453728</v>
      </c>
      <c r="Q21" s="86">
        <f t="shared" si="4"/>
        <v>226</v>
      </c>
      <c r="R21" s="96">
        <f t="shared" si="5"/>
        <v>1.2762836185819071</v>
      </c>
      <c r="S21" s="97">
        <v>2116</v>
      </c>
      <c r="T21" s="98">
        <v>18.795523183513946</v>
      </c>
      <c r="U21" s="99">
        <v>7644</v>
      </c>
      <c r="V21" s="100">
        <v>67.89838337182448</v>
      </c>
      <c r="W21" s="97">
        <v>4478</v>
      </c>
      <c r="X21" s="98">
        <v>36.968546190043753</v>
      </c>
      <c r="Y21" s="99">
        <v>6817</v>
      </c>
      <c r="Z21" s="100">
        <v>56.278378601502517</v>
      </c>
    </row>
    <row r="22" spans="1:26" ht="20.100000000000001" customHeight="1">
      <c r="A22" s="80" t="s">
        <v>39</v>
      </c>
      <c r="B22" s="81">
        <v>850</v>
      </c>
      <c r="C22" s="82">
        <v>489</v>
      </c>
      <c r="D22" s="83">
        <v>4.3649022583236636</v>
      </c>
      <c r="E22" s="84">
        <v>276</v>
      </c>
      <c r="F22" s="85">
        <v>2.3350253807106598</v>
      </c>
      <c r="G22" s="86">
        <f t="shared" si="0"/>
        <v>213</v>
      </c>
      <c r="H22" s="87">
        <f t="shared" si="1"/>
        <v>1.7717391304347827</v>
      </c>
      <c r="I22" s="88">
        <v>383</v>
      </c>
      <c r="J22" s="89">
        <f t="shared" si="2"/>
        <v>106</v>
      </c>
      <c r="K22" s="90">
        <f t="shared" si="3"/>
        <v>1.2767624020887729</v>
      </c>
      <c r="L22" s="91" t="s">
        <v>39</v>
      </c>
      <c r="M22" s="92">
        <v>590</v>
      </c>
      <c r="N22" s="93">
        <v>5.2388563310246852</v>
      </c>
      <c r="O22" s="94">
        <v>542</v>
      </c>
      <c r="P22" s="95">
        <v>4.4837855724685642</v>
      </c>
      <c r="Q22" s="86">
        <f t="shared" si="4"/>
        <v>48</v>
      </c>
      <c r="R22" s="96">
        <f t="shared" si="5"/>
        <v>1.088560885608856</v>
      </c>
      <c r="S22" s="97">
        <v>2059</v>
      </c>
      <c r="T22" s="98">
        <v>18.282720653525129</v>
      </c>
      <c r="U22" s="99">
        <v>8177</v>
      </c>
      <c r="V22" s="100">
        <v>72.606996980998048</v>
      </c>
      <c r="W22" s="97">
        <v>3802</v>
      </c>
      <c r="X22" s="98">
        <v>31.452680344142951</v>
      </c>
      <c r="Y22" s="99">
        <v>7744</v>
      </c>
      <c r="Z22" s="100">
        <v>64.06353408338849</v>
      </c>
    </row>
    <row r="23" spans="1:26" ht="20.100000000000001" customHeight="1">
      <c r="A23" s="80" t="s">
        <v>40</v>
      </c>
      <c r="B23" s="81">
        <v>1100</v>
      </c>
      <c r="C23" s="82">
        <v>400</v>
      </c>
      <c r="D23" s="101">
        <v>5.94000594000594</v>
      </c>
      <c r="E23" s="84">
        <v>289</v>
      </c>
      <c r="F23" s="85">
        <v>3.9432391867921952</v>
      </c>
      <c r="G23" s="86">
        <f t="shared" si="0"/>
        <v>111</v>
      </c>
      <c r="H23" s="87">
        <f t="shared" si="1"/>
        <v>1.3840830449826989</v>
      </c>
      <c r="I23" s="88">
        <v>388</v>
      </c>
      <c r="J23" s="89">
        <f t="shared" si="2"/>
        <v>12</v>
      </c>
      <c r="K23" s="90">
        <f t="shared" si="3"/>
        <v>1.0309278350515463</v>
      </c>
      <c r="L23" s="91" t="s">
        <v>40</v>
      </c>
      <c r="M23" s="92">
        <v>515</v>
      </c>
      <c r="N23" s="93">
        <v>7.6636904761904763</v>
      </c>
      <c r="O23" s="94">
        <v>428</v>
      </c>
      <c r="P23" s="95">
        <v>5.7814399567742809</v>
      </c>
      <c r="Q23" s="86">
        <f t="shared" si="4"/>
        <v>87</v>
      </c>
      <c r="R23" s="96">
        <f t="shared" si="5"/>
        <v>1.2032710280373833</v>
      </c>
      <c r="S23" s="97">
        <v>1361</v>
      </c>
      <c r="T23" s="98">
        <v>20.25297619047619</v>
      </c>
      <c r="U23" s="99">
        <v>4563</v>
      </c>
      <c r="V23" s="100">
        <v>67.901785714285708</v>
      </c>
      <c r="W23" s="97">
        <v>2572</v>
      </c>
      <c r="X23" s="98">
        <v>34.742671889774414</v>
      </c>
      <c r="Y23" s="99">
        <v>4403</v>
      </c>
      <c r="Z23" s="100">
        <v>59.475888153451301</v>
      </c>
    </row>
    <row r="24" spans="1:26" ht="20.100000000000001" customHeight="1">
      <c r="A24" s="80" t="s">
        <v>41</v>
      </c>
      <c r="B24" s="81">
        <v>900</v>
      </c>
      <c r="C24" s="82">
        <v>451</v>
      </c>
      <c r="D24" s="83">
        <v>4.9911465250110671</v>
      </c>
      <c r="E24" s="84">
        <v>306</v>
      </c>
      <c r="F24" s="85">
        <v>3.2099024441414037</v>
      </c>
      <c r="G24" s="86">
        <f t="shared" si="0"/>
        <v>145</v>
      </c>
      <c r="H24" s="87">
        <f t="shared" si="1"/>
        <v>1.4738562091503269</v>
      </c>
      <c r="I24" s="88">
        <v>359</v>
      </c>
      <c r="J24" s="89">
        <f t="shared" si="2"/>
        <v>92</v>
      </c>
      <c r="K24" s="90">
        <f t="shared" si="3"/>
        <v>1.256267409470752</v>
      </c>
      <c r="L24" s="91" t="s">
        <v>41</v>
      </c>
      <c r="M24" s="92">
        <v>498</v>
      </c>
      <c r="N24" s="93">
        <v>5.490628445424476</v>
      </c>
      <c r="O24" s="94">
        <v>497</v>
      </c>
      <c r="P24" s="95">
        <v>5.1369509043927648</v>
      </c>
      <c r="Q24" s="86">
        <f t="shared" si="4"/>
        <v>1</v>
      </c>
      <c r="R24" s="96">
        <f t="shared" si="5"/>
        <v>1.0020120724346075</v>
      </c>
      <c r="S24" s="97">
        <v>2168</v>
      </c>
      <c r="T24" s="98">
        <v>23.902976846747521</v>
      </c>
      <c r="U24" s="99">
        <v>6123</v>
      </c>
      <c r="V24" s="100">
        <v>67.508269018743107</v>
      </c>
      <c r="W24" s="97">
        <v>3622</v>
      </c>
      <c r="X24" s="98">
        <v>37.436692506459949</v>
      </c>
      <c r="Y24" s="99">
        <v>5556</v>
      </c>
      <c r="Z24" s="100">
        <v>57.426356589147289</v>
      </c>
    </row>
    <row r="25" spans="1:26" ht="20.100000000000001" customHeight="1">
      <c r="A25" s="80" t="s">
        <v>42</v>
      </c>
      <c r="B25" s="81">
        <v>300</v>
      </c>
      <c r="C25" s="82">
        <v>161</v>
      </c>
      <c r="D25" s="83">
        <v>3.1525357352653223</v>
      </c>
      <c r="E25" s="84">
        <v>96</v>
      </c>
      <c r="F25" s="85">
        <v>1.6727652901202299</v>
      </c>
      <c r="G25" s="86">
        <f t="shared" si="0"/>
        <v>65</v>
      </c>
      <c r="H25" s="87">
        <f t="shared" si="1"/>
        <v>1.6770833333333333</v>
      </c>
      <c r="I25" s="88">
        <v>167</v>
      </c>
      <c r="J25" s="89">
        <f t="shared" si="2"/>
        <v>-6</v>
      </c>
      <c r="K25" s="90">
        <f t="shared" si="3"/>
        <v>0.9640718562874252</v>
      </c>
      <c r="L25" s="91" t="s">
        <v>42</v>
      </c>
      <c r="M25" s="92">
        <v>213</v>
      </c>
      <c r="N25" s="93">
        <v>4.0571428571428569</v>
      </c>
      <c r="O25" s="94">
        <v>203</v>
      </c>
      <c r="P25" s="95">
        <v>3.4066118476254403</v>
      </c>
      <c r="Q25" s="86">
        <f>M25-O25</f>
        <v>10</v>
      </c>
      <c r="R25" s="96">
        <f>M25/O25</f>
        <v>1.0492610837438423</v>
      </c>
      <c r="S25" s="97">
        <v>1044</v>
      </c>
      <c r="T25" s="98">
        <v>19.885714285714286</v>
      </c>
      <c r="U25" s="99">
        <v>3767</v>
      </c>
      <c r="V25" s="100">
        <v>71.752380952380946</v>
      </c>
      <c r="W25" s="97">
        <v>1681</v>
      </c>
      <c r="X25" s="98">
        <v>28.209431112602786</v>
      </c>
      <c r="Y25" s="99">
        <v>4075</v>
      </c>
      <c r="Z25" s="100">
        <v>68.383957039771772</v>
      </c>
    </row>
    <row r="26" spans="1:26" ht="20.100000000000001" customHeight="1">
      <c r="A26" s="103" t="s">
        <v>43</v>
      </c>
      <c r="B26" s="104">
        <v>350</v>
      </c>
      <c r="C26" s="105">
        <v>305</v>
      </c>
      <c r="D26" s="106">
        <v>3.0631716380435874</v>
      </c>
      <c r="E26" s="107">
        <v>212</v>
      </c>
      <c r="F26" s="108">
        <v>1.9451325809707312</v>
      </c>
      <c r="G26" s="109">
        <f t="shared" si="0"/>
        <v>93</v>
      </c>
      <c r="H26" s="110">
        <f t="shared" si="1"/>
        <v>1.4386792452830188</v>
      </c>
      <c r="I26" s="111">
        <v>316</v>
      </c>
      <c r="J26" s="112">
        <f t="shared" si="2"/>
        <v>-11</v>
      </c>
      <c r="K26" s="113">
        <f t="shared" si="3"/>
        <v>0.96518987341772156</v>
      </c>
      <c r="L26" s="114" t="s">
        <v>43</v>
      </c>
      <c r="M26" s="115">
        <v>445</v>
      </c>
      <c r="N26" s="116">
        <v>4.398537115745774</v>
      </c>
      <c r="O26" s="117">
        <v>428</v>
      </c>
      <c r="P26" s="118">
        <v>3.8344382727109836</v>
      </c>
      <c r="Q26" s="109">
        <f t="shared" si="4"/>
        <v>17</v>
      </c>
      <c r="R26" s="119">
        <f t="shared" si="5"/>
        <v>1.0397196261682242</v>
      </c>
      <c r="S26" s="120">
        <v>2250</v>
      </c>
      <c r="T26" s="121">
        <v>22.239794405456163</v>
      </c>
      <c r="U26" s="122">
        <v>7140</v>
      </c>
      <c r="V26" s="123">
        <v>70.574280913314226</v>
      </c>
      <c r="W26" s="120">
        <v>3767</v>
      </c>
      <c r="X26" s="121">
        <v>33.748432180612795</v>
      </c>
      <c r="Y26" s="122">
        <v>6967</v>
      </c>
      <c r="Z26" s="123">
        <v>62.417129546676222</v>
      </c>
    </row>
    <row r="27" spans="1:26" ht="30" customHeight="1">
      <c r="A27" s="38" t="s">
        <v>44</v>
      </c>
      <c r="B27" s="124">
        <v>12000</v>
      </c>
      <c r="C27" s="40">
        <f>SUM(C15:C26)</f>
        <v>7133</v>
      </c>
      <c r="D27" s="125">
        <v>4.9166994079006319</v>
      </c>
      <c r="E27" s="42">
        <v>4979</v>
      </c>
      <c r="F27" s="43">
        <v>3.1548199870740454</v>
      </c>
      <c r="G27" s="44">
        <f t="shared" si="0"/>
        <v>2154</v>
      </c>
      <c r="H27" s="45">
        <f t="shared" si="1"/>
        <v>1.4326169913637277</v>
      </c>
      <c r="I27" s="46">
        <f>SUM(I15:I26)</f>
        <v>6330</v>
      </c>
      <c r="J27" s="47">
        <f t="shared" si="2"/>
        <v>803</v>
      </c>
      <c r="K27" s="48">
        <f t="shared" si="3"/>
        <v>1.1268562401263824</v>
      </c>
      <c r="L27" s="49" t="s">
        <v>44</v>
      </c>
      <c r="M27" s="50">
        <f>SUM(M15:M26)</f>
        <v>9906</v>
      </c>
      <c r="N27" s="51">
        <v>6.7945182929338657</v>
      </c>
      <c r="O27" s="52">
        <f>SUM(O15:O26)</f>
        <v>8408</v>
      </c>
      <c r="P27" s="53">
        <v>5.2342266629314906</v>
      </c>
      <c r="Q27" s="44">
        <f t="shared" si="4"/>
        <v>1498</v>
      </c>
      <c r="R27" s="54">
        <f t="shared" si="5"/>
        <v>1.1781636536631779</v>
      </c>
      <c r="S27" s="55">
        <v>29918</v>
      </c>
      <c r="T27" s="56">
        <v>20.520734735311468</v>
      </c>
      <c r="U27" s="57">
        <v>100402</v>
      </c>
      <c r="V27" s="58">
        <v>68.865659766519883</v>
      </c>
      <c r="W27" s="55">
        <v>54637</v>
      </c>
      <c r="X27" s="56">
        <v>34.013135369004267</v>
      </c>
      <c r="Y27" s="57">
        <v>97590</v>
      </c>
      <c r="Z27" s="58">
        <v>60.752637968064242</v>
      </c>
    </row>
    <row r="28" spans="1:26" ht="30" customHeight="1">
      <c r="A28" s="126" t="s">
        <v>45</v>
      </c>
      <c r="B28" s="127">
        <v>43000</v>
      </c>
      <c r="C28" s="128">
        <v>29869</v>
      </c>
      <c r="D28" s="129">
        <v>5.9967194617829342</v>
      </c>
      <c r="E28" s="130">
        <v>20548</v>
      </c>
      <c r="F28" s="131">
        <v>3.7821769421206182</v>
      </c>
      <c r="G28" s="132">
        <f t="shared" si="0"/>
        <v>9321</v>
      </c>
      <c r="H28" s="133">
        <f t="shared" si="1"/>
        <v>1.453620790344559</v>
      </c>
      <c r="I28" s="130">
        <f>I7+I14+I27</f>
        <v>23656</v>
      </c>
      <c r="J28" s="134">
        <f t="shared" si="2"/>
        <v>6213</v>
      </c>
      <c r="K28" s="135">
        <f t="shared" si="3"/>
        <v>1.262639499492729</v>
      </c>
      <c r="L28" s="136" t="s">
        <v>45</v>
      </c>
      <c r="M28" s="137">
        <f>M7+M14+M27</f>
        <v>40295</v>
      </c>
      <c r="N28" s="138">
        <v>8.1330596410917817</v>
      </c>
      <c r="O28" s="128">
        <f>O7+O14+O27</f>
        <v>32636</v>
      </c>
      <c r="P28" s="139">
        <v>5.9745126343262909</v>
      </c>
      <c r="Q28" s="132">
        <f t="shared" si="4"/>
        <v>7659</v>
      </c>
      <c r="R28" s="140">
        <f t="shared" si="5"/>
        <v>1.2346794950361564</v>
      </c>
      <c r="S28" s="141">
        <v>113817</v>
      </c>
      <c r="T28" s="142">
        <v>22.972588389878233</v>
      </c>
      <c r="U28" s="143">
        <v>321286</v>
      </c>
      <c r="V28" s="144">
        <v>64.847703185204466</v>
      </c>
      <c r="W28" s="145">
        <v>211373</v>
      </c>
      <c r="X28" s="142">
        <v>38.52503535861657</v>
      </c>
      <c r="Y28" s="143">
        <v>304511</v>
      </c>
      <c r="Z28" s="144">
        <v>55.500452007057142</v>
      </c>
    </row>
  </sheetData>
  <mergeCells count="14">
    <mergeCell ref="S5:T5"/>
    <mergeCell ref="U5:V5"/>
    <mergeCell ref="W5:X5"/>
    <mergeCell ref="Y5:Z5"/>
    <mergeCell ref="A4:A6"/>
    <mergeCell ref="B4:B6"/>
    <mergeCell ref="C4:K4"/>
    <mergeCell ref="M4:V4"/>
    <mergeCell ref="W4:Z4"/>
    <mergeCell ref="C5:D5"/>
    <mergeCell ref="E5:H5"/>
    <mergeCell ref="I5:K5"/>
    <mergeCell ref="M5:N5"/>
    <mergeCell ref="O5:R5"/>
  </mergeCells>
  <phoneticPr fontId="2"/>
  <pageMargins left="0.70866141732283472" right="0.70866141732283472" top="0.74803149606299213" bottom="0.74803149606299213" header="0.31496062992125984" footer="0.31496062992125984"/>
  <pageSetup paperSize="12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Kunihiro Akimoto</dc:creator>
  <cp:lastModifiedBy>Kunihiro Akimoto</cp:lastModifiedBy>
  <cp:lastPrinted>2013-07-22T07:21:02Z</cp:lastPrinted>
  <dcterms:created xsi:type="dcterms:W3CDTF">2013-07-22T07:12:10Z</dcterms:created>
  <dcterms:modified xsi:type="dcterms:W3CDTF">2013-07-22T07:22:12Z</dcterms:modified>
</cp:coreProperties>
</file>